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1\ZAKAZKY\2025\VZMR\Služby\1388 VZMR Servis a provoz koncových zařízení VPIS\Výzva k podání nabídky 24.6.2025pdf\5. Přílohy Výzvy č. 1-5+7-9\"/>
    </mc:Choice>
  </mc:AlternateContent>
  <xr:revisionPtr revIDLastSave="0" documentId="13_ncr:1_{378DFFA6-DC82-4B10-ADF7-AFF89E2D37E2}" xr6:coauthVersionLast="47" xr6:coauthVersionMax="47" xr10:uidLastSave="{00000000-0000-0000-0000-000000000000}"/>
  <bookViews>
    <workbookView xWindow="-120" yWindow="-120" windowWidth="29040" windowHeight="15720" xr2:uid="{D2C96068-C8DB-40BD-B000-059C42E64EDB}"/>
  </bookViews>
  <sheets>
    <sheet name="cenová nabídk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  <c r="F46" i="1"/>
  <c r="F45" i="1"/>
  <c r="F44" i="1"/>
  <c r="F11" i="1" l="1"/>
  <c r="D11" i="1" s="1"/>
  <c r="F20" i="1"/>
  <c r="F21" i="1"/>
  <c r="F22" i="1"/>
  <c r="F23" i="1"/>
  <c r="F24" i="1"/>
  <c r="F25" i="1"/>
  <c r="F26" i="1"/>
  <c r="F28" i="1"/>
  <c r="F30" i="1"/>
  <c r="F32" i="1"/>
  <c r="F33" i="1"/>
  <c r="F34" i="1"/>
  <c r="F35" i="1"/>
  <c r="F36" i="1"/>
  <c r="F37" i="1"/>
  <c r="F38" i="1"/>
  <c r="F39" i="1"/>
  <c r="F40" i="1"/>
  <c r="F41" i="1"/>
  <c r="F42" i="1"/>
  <c r="F19" i="1"/>
  <c r="D12" i="1" l="1"/>
  <c r="D48" i="1"/>
  <c r="D51" i="1" l="1"/>
</calcChain>
</file>

<file path=xl/sharedStrings.xml><?xml version="1.0" encoding="utf-8"?>
<sst xmlns="http://schemas.openxmlformats.org/spreadsheetml/2006/main" count="87" uniqueCount="57">
  <si>
    <t>Příloha č. 1 Cenová nabídka</t>
  </si>
  <si>
    <t>Provozní poplatky a poplatky za datový přenos HW</t>
  </si>
  <si>
    <t>cena za jednu položku v Kč bez DPH</t>
  </si>
  <si>
    <t>Počet položek k 13.5.2025</t>
  </si>
  <si>
    <t>Cena za počet položek celkem v Kč bez DPH</t>
  </si>
  <si>
    <t>Provozní poplatek za GPS jednotku (vozidlo)</t>
  </si>
  <si>
    <t>1 ks za 1 měsíc</t>
  </si>
  <si>
    <t>Provozní poplatek za kameru (vozidlová kamera)</t>
  </si>
  <si>
    <t>Provozní poplatek za čerpací stanici</t>
  </si>
  <si>
    <t>Datový přenos provozu SIM karty - Telemetrická jednotka</t>
  </si>
  <si>
    <t>Datový přenos provozu SIM karty - Kamera</t>
  </si>
  <si>
    <t>Datový přenos provozu SIM karty - Čerpací stanice (El. řídící systém výdeje PHM)</t>
  </si>
  <si>
    <t>Celkem za provozní poplatky a datové přenosy HW</t>
  </si>
  <si>
    <t>za 1 měsíc</t>
  </si>
  <si>
    <t>za 1 rok</t>
  </si>
  <si>
    <r>
      <t xml:space="preserve">Servisní služby a JEDNOTKOVÉ CENY Time &amp; Material </t>
    </r>
    <r>
      <rPr>
        <sz val="13"/>
        <color theme="1"/>
        <rFont val="Calibri"/>
        <family val="2"/>
        <charset val="238"/>
        <scheme val="minor"/>
      </rPr>
      <t>práce, HW koncových zařízení vozidel a PHM vč. příslušenství a náhradních dílů</t>
    </r>
  </si>
  <si>
    <r>
      <rPr>
        <b/>
        <sz val="11"/>
        <color rgb="FF000000"/>
        <rFont val="Calibri"/>
        <scheme val="minor"/>
      </rPr>
      <t>Dodatečné dodávky, montáže a zprovoznění HW TELEMETRICKÝCH JEDNOTEK </t>
    </r>
    <r>
      <rPr>
        <sz val="11"/>
        <color rgb="FF000000"/>
        <rFont val="Calibri"/>
        <scheme val="minor"/>
      </rPr>
      <t>s příslušenstvím na vozidla/stroje, a to bez dopravy</t>
    </r>
  </si>
  <si>
    <t>Předpokládaný počet položek / rok</t>
  </si>
  <si>
    <t>Sypač  vč. nástavby</t>
  </si>
  <si>
    <t>Dodávka a montáž 1 ks</t>
  </si>
  <si>
    <t>Sekačka</t>
  </si>
  <si>
    <t>Samosběr</t>
  </si>
  <si>
    <t>Kropící vůz</t>
  </si>
  <si>
    <t>Nakladač osazený dynamickými váhami</t>
  </si>
  <si>
    <r>
      <rPr>
        <sz val="11"/>
        <color theme="1"/>
        <rFont val="Calibri"/>
        <family val="2"/>
        <charset val="238"/>
        <scheme val="minor"/>
      </rPr>
      <t>Speciální mechanismy</t>
    </r>
    <r>
      <rPr>
        <sz val="10"/>
        <color theme="1"/>
        <rFont val="Calibri"/>
        <family val="2"/>
        <scheme val="minor"/>
      </rPr>
      <t xml:space="preserve"> (indikace provozu vstupu činnosti) (Finišer, silniční fréza, fréza pařezů, značkovač na vodorovné značení, nátěrová souprava Schafer, aj.)</t>
    </r>
  </si>
  <si>
    <t>Přenosné GPS jednotky</t>
  </si>
  <si>
    <t>Ostatní mechanismy (s požadavkem na pouze povinně sledované údaje) (viz. příloha č. 3 „Technická specifikace“ kap. 4.4.2.2)</t>
  </si>
  <si>
    <r>
      <t xml:space="preserve">Dodatečné dodávky, montáže a zprovoznění HW KAMER  </t>
    </r>
    <r>
      <rPr>
        <sz val="11"/>
        <color theme="1"/>
        <rFont val="Calibri"/>
        <family val="2"/>
        <charset val="238"/>
        <scheme val="minor"/>
      </rPr>
      <t>s příslušenstvím na vozidla/stroje, a to bez dopravy</t>
    </r>
  </si>
  <si>
    <t>Kamera</t>
  </si>
  <si>
    <r>
      <t xml:space="preserve">Dodatečné dodávky, montáže a zprovoznění elektronického řídícího systému výdeje PHM </t>
    </r>
    <r>
      <rPr>
        <sz val="11"/>
        <color theme="1"/>
        <rFont val="Calibri"/>
        <family val="2"/>
        <charset val="238"/>
        <scheme val="minor"/>
      </rPr>
      <t xml:space="preserve">s příslušenstvím,  a to bez dopravy </t>
    </r>
  </si>
  <si>
    <r>
      <t>Elektronický řídící systém výdeje</t>
    </r>
    <r>
      <rPr>
        <b/>
        <sz val="11"/>
        <color theme="1"/>
        <rFont val="Calibri"/>
        <family val="2"/>
        <charset val="238"/>
        <scheme val="minor"/>
      </rPr>
      <t xml:space="preserve"> PHM- </t>
    </r>
    <r>
      <rPr>
        <sz val="11"/>
        <color theme="1"/>
        <rFont val="Calibri"/>
        <family val="2"/>
        <charset val="238"/>
        <scheme val="minor"/>
      </rPr>
      <t>elektronizace 1 benkaloru</t>
    </r>
  </si>
  <si>
    <t>Ceny náhradních dílů telemetrických jednotek a elektronického řídícího systému výdeje PHM - bez dopravy:</t>
  </si>
  <si>
    <t>Snímač na radlici pro sledování plužení</t>
  </si>
  <si>
    <t>Duální anténa GPS/GSM</t>
  </si>
  <si>
    <t>Přepínač čtyřpolohový s LED indikací (pro 4 režimy jízdy)</t>
  </si>
  <si>
    <t>Přepínač dvoupolohový s LED indikací (pro 2 režimy jízdy)</t>
  </si>
  <si>
    <t>GPS jednotka pro sypač</t>
  </si>
  <si>
    <t>GPS jednotka pro dodávkové a osobní vozidlo</t>
  </si>
  <si>
    <t>Bezkontaktní teplotní čidlo pro měření teploty vozovky (přesnost 0,5°C)</t>
  </si>
  <si>
    <t>Teplotní čidlo pro měření teploty vzduchu (přesnost 0,5°C)</t>
  </si>
  <si>
    <t>GPS anténa</t>
  </si>
  <si>
    <t>GSM anténa</t>
  </si>
  <si>
    <t>Přenosná (mobilní) GPS jednotka (pro soukromá vozidla bez montáže)</t>
  </si>
  <si>
    <t>Cena práce a dopravy:</t>
  </si>
  <si>
    <t>Práce - servis HW technika</t>
  </si>
  <si>
    <t>1 ČlověkaHodina</t>
  </si>
  <si>
    <t>Práce - vzdálený servis HW technika</t>
  </si>
  <si>
    <t>Doprava</t>
  </si>
  <si>
    <t>1 km</t>
  </si>
  <si>
    <t xml:space="preserve">Cena za servisní služby a JEDNOTKOVÉ CENY Time &amp; Material </t>
  </si>
  <si>
    <t>CELKOVÁ NABÍDKOVÁ CENA pro účely hodnocení</t>
  </si>
  <si>
    <t>Vysvětlivky:</t>
  </si>
  <si>
    <t>Legenda
barev:</t>
  </si>
  <si>
    <t>vyplňuje dodavatel</t>
  </si>
  <si>
    <t>zadavatelem stanovený nebo předpokládaný počet položek celkem</t>
  </si>
  <si>
    <t>"Cena za položku celkem", která se automaticky vypočte přes kalkulační vzorec a přebírá se do finálních celkových cen</t>
  </si>
  <si>
    <t>Výše jsou uvedeny nejčastěji používané HW komponenty pro servisní opravy, ale nelze postihnout celý sortiment, a proto v průběhu poskytování servisních služeb může Dodavatel nabídnout Objednateli použít i jiné HW komponenty.  V takovém případě bude cena dohodnuta s Objednatelem a náklady budou fakturovány vždy dle skutečnosti.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</si>
</sst>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2" borderId="0" xfId="0" applyFill="1"/>
    <xf numFmtId="0" fontId="6" fillId="0" borderId="0" xfId="0" applyFont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0" xfId="0" applyProtection="1">
      <protection locked="0"/>
    </xf>
    <xf numFmtId="0" fontId="0" fillId="0" borderId="6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4" borderId="0" xfId="0" applyFill="1"/>
    <xf numFmtId="0" fontId="0" fillId="0" borderId="0" xfId="0" applyAlignment="1">
      <alignment horizontal="center" vertical="center" wrapText="1"/>
    </xf>
    <xf numFmtId="0" fontId="0" fillId="6" borderId="0" xfId="0" applyFill="1"/>
    <xf numFmtId="4" fontId="2" fillId="6" borderId="5" xfId="0" applyNumberFormat="1" applyFont="1" applyFill="1" applyBorder="1" applyAlignment="1">
      <alignment horizontal="center"/>
    </xf>
    <xf numFmtId="4" fontId="0" fillId="2" borderId="5" xfId="0" applyNumberForma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wrapText="1"/>
    </xf>
    <xf numFmtId="4" fontId="10" fillId="6" borderId="5" xfId="0" applyNumberFormat="1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43" fontId="0" fillId="6" borderId="5" xfId="1" applyFont="1" applyFill="1" applyBorder="1"/>
    <xf numFmtId="43" fontId="0" fillId="0" borderId="5" xfId="1" applyFont="1" applyBorder="1"/>
    <xf numFmtId="43" fontId="2" fillId="0" borderId="5" xfId="1" applyFont="1" applyBorder="1" applyAlignment="1">
      <alignment wrapText="1"/>
    </xf>
    <xf numFmtId="0" fontId="0" fillId="7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13" fillId="0" borderId="5" xfId="0" applyFont="1" applyBorder="1" applyAlignment="1">
      <alignment vertical="center" wrapText="1"/>
    </xf>
    <xf numFmtId="4" fontId="0" fillId="0" borderId="5" xfId="0" applyNumberFormat="1" applyBorder="1" applyAlignment="1">
      <alignment horizontal="center" vertical="center"/>
    </xf>
    <xf numFmtId="4" fontId="0" fillId="6" borderId="5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5" borderId="0" xfId="0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791D5-8FBE-4805-8249-D8FFFBE490F1}">
  <sheetPr>
    <pageSetUpPr fitToPage="1"/>
  </sheetPr>
  <dimension ref="A1:G61"/>
  <sheetViews>
    <sheetView tabSelected="1" workbookViewId="0">
      <selection activeCell="D41" sqref="D41"/>
    </sheetView>
  </sheetViews>
  <sheetFormatPr defaultRowHeight="15" x14ac:dyDescent="0.25"/>
  <cols>
    <col min="1" max="1" width="10.28515625" customWidth="1"/>
    <col min="2" max="2" width="70.7109375" customWidth="1"/>
    <col min="3" max="3" width="21.7109375" customWidth="1"/>
    <col min="4" max="4" width="21.28515625" customWidth="1"/>
    <col min="5" max="5" width="18.5703125" customWidth="1"/>
    <col min="6" max="6" width="17.5703125" customWidth="1"/>
  </cols>
  <sheetData>
    <row r="1" spans="1:6" x14ac:dyDescent="0.25">
      <c r="A1" s="49" t="s">
        <v>0</v>
      </c>
      <c r="B1" s="40"/>
      <c r="C1" s="40"/>
      <c r="D1" s="40"/>
    </row>
    <row r="2" spans="1:6" x14ac:dyDescent="0.25">
      <c r="A2" s="1"/>
      <c r="B2" s="2"/>
      <c r="C2" s="2"/>
      <c r="D2" s="2"/>
    </row>
    <row r="3" spans="1:6" ht="17.25" x14ac:dyDescent="0.25">
      <c r="A3" s="50" t="s">
        <v>1</v>
      </c>
      <c r="B3" s="51"/>
      <c r="C3" s="51"/>
      <c r="D3" s="52"/>
      <c r="E3" s="53"/>
    </row>
    <row r="4" spans="1:6" ht="45" x14ac:dyDescent="0.25">
      <c r="A4" s="3"/>
      <c r="B4" s="4"/>
      <c r="C4" s="4"/>
      <c r="D4" s="36" t="s">
        <v>2</v>
      </c>
      <c r="E4" s="37" t="s">
        <v>3</v>
      </c>
      <c r="F4" s="7" t="s">
        <v>4</v>
      </c>
    </row>
    <row r="5" spans="1:6" x14ac:dyDescent="0.25">
      <c r="A5" s="5">
        <v>1</v>
      </c>
      <c r="B5" s="6" t="s">
        <v>5</v>
      </c>
      <c r="C5" s="7" t="s">
        <v>6</v>
      </c>
      <c r="D5" s="25"/>
      <c r="E5" s="28">
        <v>270</v>
      </c>
      <c r="F5" s="29">
        <f>E5*D5</f>
        <v>0</v>
      </c>
    </row>
    <row r="6" spans="1:6" x14ac:dyDescent="0.25">
      <c r="A6" s="5">
        <v>2</v>
      </c>
      <c r="B6" s="6" t="s">
        <v>7</v>
      </c>
      <c r="C6" s="7" t="s">
        <v>6</v>
      </c>
      <c r="D6" s="25"/>
      <c r="E6" s="28">
        <v>61</v>
      </c>
      <c r="F6" s="29">
        <f t="shared" ref="F6:F10" si="0">E6*D6</f>
        <v>0</v>
      </c>
    </row>
    <row r="7" spans="1:6" x14ac:dyDescent="0.25">
      <c r="A7" s="5">
        <v>3</v>
      </c>
      <c r="B7" s="6" t="s">
        <v>8</v>
      </c>
      <c r="C7" s="7" t="s">
        <v>6</v>
      </c>
      <c r="D7" s="25"/>
      <c r="E7" s="28">
        <v>5</v>
      </c>
      <c r="F7" s="29">
        <f t="shared" si="0"/>
        <v>0</v>
      </c>
    </row>
    <row r="8" spans="1:6" x14ac:dyDescent="0.25">
      <c r="A8" s="5">
        <v>4</v>
      </c>
      <c r="B8" s="6" t="s">
        <v>9</v>
      </c>
      <c r="C8" s="7" t="s">
        <v>6</v>
      </c>
      <c r="D8" s="25"/>
      <c r="E8" s="28">
        <v>270</v>
      </c>
      <c r="F8" s="29">
        <f t="shared" si="0"/>
        <v>0</v>
      </c>
    </row>
    <row r="9" spans="1:6" x14ac:dyDescent="0.25">
      <c r="A9" s="5">
        <v>5</v>
      </c>
      <c r="B9" s="6" t="s">
        <v>10</v>
      </c>
      <c r="C9" s="7" t="s">
        <v>6</v>
      </c>
      <c r="D9" s="25"/>
      <c r="E9" s="28">
        <v>61</v>
      </c>
      <c r="F9" s="29">
        <f t="shared" si="0"/>
        <v>0</v>
      </c>
    </row>
    <row r="10" spans="1:6" ht="14.45" customHeight="1" x14ac:dyDescent="0.25">
      <c r="A10" s="5">
        <v>6</v>
      </c>
      <c r="B10" s="6" t="s">
        <v>11</v>
      </c>
      <c r="C10" s="7" t="s">
        <v>6</v>
      </c>
      <c r="D10" s="25"/>
      <c r="E10" s="28">
        <v>5</v>
      </c>
      <c r="F10" s="29">
        <f t="shared" si="0"/>
        <v>0</v>
      </c>
    </row>
    <row r="11" spans="1:6" x14ac:dyDescent="0.25">
      <c r="A11" s="44" t="s">
        <v>12</v>
      </c>
      <c r="B11" s="44"/>
      <c r="C11" s="7" t="s">
        <v>13</v>
      </c>
      <c r="D11" s="38">
        <f>F11</f>
        <v>0</v>
      </c>
      <c r="E11" s="19"/>
      <c r="F11" s="29">
        <f>SUM(F5:F10)</f>
        <v>0</v>
      </c>
    </row>
    <row r="12" spans="1:6" x14ac:dyDescent="0.25">
      <c r="A12" s="44"/>
      <c r="B12" s="44"/>
      <c r="C12" s="7" t="s">
        <v>14</v>
      </c>
      <c r="D12" s="39">
        <f>D11*12</f>
        <v>0</v>
      </c>
    </row>
    <row r="13" spans="1:6" x14ac:dyDescent="0.25">
      <c r="A13" s="14"/>
      <c r="B13" s="16"/>
    </row>
    <row r="14" spans="1:6" x14ac:dyDescent="0.25">
      <c r="A14" s="14"/>
      <c r="B14" s="16"/>
    </row>
    <row r="15" spans="1:6" x14ac:dyDescent="0.25">
      <c r="B15" s="9"/>
    </row>
    <row r="16" spans="1:6" ht="34.5" customHeight="1" x14ac:dyDescent="0.25">
      <c r="A16" s="54" t="s">
        <v>15</v>
      </c>
      <c r="B16" s="55"/>
      <c r="C16" s="55"/>
      <c r="D16" s="56"/>
    </row>
    <row r="17" spans="1:6" x14ac:dyDescent="0.25">
      <c r="A17" s="10"/>
      <c r="B17" s="10"/>
      <c r="C17" s="10"/>
      <c r="D17" s="35"/>
    </row>
    <row r="18" spans="1:6" ht="45" customHeight="1" x14ac:dyDescent="0.25">
      <c r="A18" s="60" t="s">
        <v>16</v>
      </c>
      <c r="B18" s="61"/>
      <c r="C18" s="61"/>
      <c r="D18" s="36" t="s">
        <v>2</v>
      </c>
      <c r="E18" s="37" t="s">
        <v>17</v>
      </c>
      <c r="F18" s="7" t="s">
        <v>4</v>
      </c>
    </row>
    <row r="19" spans="1:6" x14ac:dyDescent="0.25">
      <c r="A19" s="5">
        <v>7</v>
      </c>
      <c r="B19" s="6" t="s">
        <v>18</v>
      </c>
      <c r="C19" s="7" t="s">
        <v>19</v>
      </c>
      <c r="D19" s="25"/>
      <c r="E19" s="32">
        <v>2</v>
      </c>
      <c r="F19" s="29">
        <f>D19*E19</f>
        <v>0</v>
      </c>
    </row>
    <row r="20" spans="1:6" x14ac:dyDescent="0.25">
      <c r="A20" s="5">
        <v>8</v>
      </c>
      <c r="B20" s="6" t="s">
        <v>20</v>
      </c>
      <c r="C20" s="7" t="s">
        <v>19</v>
      </c>
      <c r="D20" s="25"/>
      <c r="E20" s="32">
        <v>1</v>
      </c>
      <c r="F20" s="29">
        <f t="shared" ref="F20:F46" si="1">D20*E20</f>
        <v>0</v>
      </c>
    </row>
    <row r="21" spans="1:6" x14ac:dyDescent="0.25">
      <c r="A21" s="5">
        <v>9</v>
      </c>
      <c r="B21" s="6" t="s">
        <v>21</v>
      </c>
      <c r="C21" s="7" t="s">
        <v>19</v>
      </c>
      <c r="D21" s="25"/>
      <c r="E21" s="32">
        <v>1</v>
      </c>
      <c r="F21" s="29">
        <f t="shared" si="1"/>
        <v>0</v>
      </c>
    </row>
    <row r="22" spans="1:6" x14ac:dyDescent="0.25">
      <c r="A22" s="5">
        <v>10</v>
      </c>
      <c r="B22" s="6" t="s">
        <v>22</v>
      </c>
      <c r="C22" s="7" t="s">
        <v>19</v>
      </c>
      <c r="D22" s="25"/>
      <c r="E22" s="32">
        <v>1</v>
      </c>
      <c r="F22" s="29">
        <f t="shared" si="1"/>
        <v>0</v>
      </c>
    </row>
    <row r="23" spans="1:6" x14ac:dyDescent="0.25">
      <c r="A23" s="5">
        <v>11</v>
      </c>
      <c r="B23" s="6" t="s">
        <v>23</v>
      </c>
      <c r="C23" s="7" t="s">
        <v>19</v>
      </c>
      <c r="D23" s="25"/>
      <c r="E23" s="32">
        <v>1</v>
      </c>
      <c r="F23" s="29">
        <f t="shared" si="1"/>
        <v>0</v>
      </c>
    </row>
    <row r="24" spans="1:6" ht="27.75" x14ac:dyDescent="0.25">
      <c r="A24" s="5">
        <v>12</v>
      </c>
      <c r="B24" s="8" t="s">
        <v>24</v>
      </c>
      <c r="C24" s="7" t="s">
        <v>19</v>
      </c>
      <c r="D24" s="25"/>
      <c r="E24" s="32">
        <v>1</v>
      </c>
      <c r="F24" s="29">
        <f t="shared" si="1"/>
        <v>0</v>
      </c>
    </row>
    <row r="25" spans="1:6" x14ac:dyDescent="0.25">
      <c r="A25" s="5">
        <v>13</v>
      </c>
      <c r="B25" s="6" t="s">
        <v>25</v>
      </c>
      <c r="C25" s="7" t="s">
        <v>19</v>
      </c>
      <c r="D25" s="25"/>
      <c r="E25" s="32">
        <v>1</v>
      </c>
      <c r="F25" s="29">
        <f t="shared" si="1"/>
        <v>0</v>
      </c>
    </row>
    <row r="26" spans="1:6" ht="30" x14ac:dyDescent="0.25">
      <c r="A26" s="5">
        <v>14</v>
      </c>
      <c r="B26" s="6" t="s">
        <v>26</v>
      </c>
      <c r="C26" s="7" t="s">
        <v>19</v>
      </c>
      <c r="D26" s="25"/>
      <c r="E26" s="32">
        <v>2</v>
      </c>
      <c r="F26" s="29">
        <f t="shared" si="1"/>
        <v>0</v>
      </c>
    </row>
    <row r="27" spans="1:6" x14ac:dyDescent="0.25">
      <c r="A27" s="57" t="s">
        <v>27</v>
      </c>
      <c r="B27" s="58"/>
      <c r="C27" s="58"/>
      <c r="D27" s="58"/>
      <c r="E27" s="33"/>
      <c r="F27" s="30"/>
    </row>
    <row r="28" spans="1:6" x14ac:dyDescent="0.25">
      <c r="A28" s="5">
        <v>15</v>
      </c>
      <c r="B28" s="6" t="s">
        <v>28</v>
      </c>
      <c r="C28" s="7" t="s">
        <v>19</v>
      </c>
      <c r="D28" s="25"/>
      <c r="E28" s="32">
        <v>2</v>
      </c>
      <c r="F28" s="29">
        <f t="shared" si="1"/>
        <v>0</v>
      </c>
    </row>
    <row r="29" spans="1:6" x14ac:dyDescent="0.25">
      <c r="A29" s="59" t="s">
        <v>29</v>
      </c>
      <c r="B29" s="59"/>
      <c r="C29" s="59"/>
      <c r="D29" s="59"/>
      <c r="E29" s="33"/>
      <c r="F29" s="30"/>
    </row>
    <row r="30" spans="1:6" x14ac:dyDescent="0.25">
      <c r="A30" s="5">
        <v>16</v>
      </c>
      <c r="B30" s="11" t="s">
        <v>30</v>
      </c>
      <c r="C30" s="7" t="s">
        <v>19</v>
      </c>
      <c r="D30" s="25"/>
      <c r="E30" s="32">
        <v>1</v>
      </c>
      <c r="F30" s="29">
        <f t="shared" si="1"/>
        <v>0</v>
      </c>
    </row>
    <row r="31" spans="1:6" x14ac:dyDescent="0.25">
      <c r="A31" s="42" t="s">
        <v>31</v>
      </c>
      <c r="B31" s="43"/>
      <c r="C31" s="43"/>
      <c r="D31" s="43"/>
      <c r="E31" s="33"/>
      <c r="F31" s="30"/>
    </row>
    <row r="32" spans="1:6" x14ac:dyDescent="0.25">
      <c r="A32" s="5">
        <v>17</v>
      </c>
      <c r="B32" s="12" t="s">
        <v>32</v>
      </c>
      <c r="C32" s="7" t="s">
        <v>19</v>
      </c>
      <c r="D32" s="25"/>
      <c r="E32" s="32">
        <v>4</v>
      </c>
      <c r="F32" s="29">
        <f t="shared" si="1"/>
        <v>0</v>
      </c>
    </row>
    <row r="33" spans="1:7" x14ac:dyDescent="0.25">
      <c r="A33" s="5">
        <v>18</v>
      </c>
      <c r="B33" s="12" t="s">
        <v>33</v>
      </c>
      <c r="C33" s="7" t="s">
        <v>19</v>
      </c>
      <c r="D33" s="25"/>
      <c r="E33" s="32">
        <v>4</v>
      </c>
      <c r="F33" s="29">
        <f t="shared" si="1"/>
        <v>0</v>
      </c>
    </row>
    <row r="34" spans="1:7" x14ac:dyDescent="0.25">
      <c r="A34" s="5">
        <v>19</v>
      </c>
      <c r="B34" s="12" t="s">
        <v>34</v>
      </c>
      <c r="C34" s="7" t="s">
        <v>19</v>
      </c>
      <c r="D34" s="25"/>
      <c r="E34" s="32">
        <v>1</v>
      </c>
      <c r="F34" s="29">
        <f t="shared" si="1"/>
        <v>0</v>
      </c>
    </row>
    <row r="35" spans="1:7" x14ac:dyDescent="0.25">
      <c r="A35" s="5">
        <v>20</v>
      </c>
      <c r="B35" s="12" t="s">
        <v>35</v>
      </c>
      <c r="C35" s="7" t="s">
        <v>19</v>
      </c>
      <c r="D35" s="25"/>
      <c r="E35" s="32">
        <v>1</v>
      </c>
      <c r="F35" s="29">
        <f t="shared" si="1"/>
        <v>0</v>
      </c>
    </row>
    <row r="36" spans="1:7" x14ac:dyDescent="0.25">
      <c r="A36" s="5">
        <v>21</v>
      </c>
      <c r="B36" s="12" t="s">
        <v>36</v>
      </c>
      <c r="C36" s="7" t="s">
        <v>19</v>
      </c>
      <c r="D36" s="25"/>
      <c r="E36" s="32">
        <v>2</v>
      </c>
      <c r="F36" s="29">
        <f t="shared" si="1"/>
        <v>0</v>
      </c>
    </row>
    <row r="37" spans="1:7" x14ac:dyDescent="0.25">
      <c r="A37" s="5">
        <v>22</v>
      </c>
      <c r="B37" s="12" t="s">
        <v>37</v>
      </c>
      <c r="C37" s="7" t="s">
        <v>19</v>
      </c>
      <c r="D37" s="25"/>
      <c r="E37" s="32">
        <v>2</v>
      </c>
      <c r="F37" s="29">
        <f t="shared" si="1"/>
        <v>0</v>
      </c>
    </row>
    <row r="38" spans="1:7" x14ac:dyDescent="0.25">
      <c r="A38" s="5">
        <v>23</v>
      </c>
      <c r="B38" s="12" t="s">
        <v>38</v>
      </c>
      <c r="C38" s="7" t="s">
        <v>19</v>
      </c>
      <c r="D38" s="25"/>
      <c r="E38" s="32">
        <v>2</v>
      </c>
      <c r="F38" s="29">
        <f t="shared" si="1"/>
        <v>0</v>
      </c>
    </row>
    <row r="39" spans="1:7" x14ac:dyDescent="0.25">
      <c r="A39" s="5">
        <v>24</v>
      </c>
      <c r="B39" s="12" t="s">
        <v>39</v>
      </c>
      <c r="C39" s="7" t="s">
        <v>19</v>
      </c>
      <c r="D39" s="25"/>
      <c r="E39" s="32">
        <v>1</v>
      </c>
      <c r="F39" s="29">
        <f t="shared" si="1"/>
        <v>0</v>
      </c>
    </row>
    <row r="40" spans="1:7" x14ac:dyDescent="0.25">
      <c r="A40" s="5">
        <v>25</v>
      </c>
      <c r="B40" s="12" t="s">
        <v>40</v>
      </c>
      <c r="C40" s="7" t="s">
        <v>19</v>
      </c>
      <c r="D40" s="25"/>
      <c r="E40" s="32">
        <v>4</v>
      </c>
      <c r="F40" s="29">
        <f t="shared" si="1"/>
        <v>0</v>
      </c>
    </row>
    <row r="41" spans="1:7" x14ac:dyDescent="0.25">
      <c r="A41" s="5">
        <v>26</v>
      </c>
      <c r="B41" s="12" t="s">
        <v>41</v>
      </c>
      <c r="C41" s="7" t="s">
        <v>19</v>
      </c>
      <c r="D41" s="25"/>
      <c r="E41" s="32">
        <v>4</v>
      </c>
      <c r="F41" s="29">
        <f t="shared" si="1"/>
        <v>0</v>
      </c>
    </row>
    <row r="42" spans="1:7" x14ac:dyDescent="0.25">
      <c r="A42" s="5">
        <v>27</v>
      </c>
      <c r="B42" s="13" t="s">
        <v>42</v>
      </c>
      <c r="C42" s="7" t="s">
        <v>19</v>
      </c>
      <c r="D42" s="25"/>
      <c r="E42" s="32">
        <v>1</v>
      </c>
      <c r="F42" s="29">
        <f t="shared" si="1"/>
        <v>0</v>
      </c>
    </row>
    <row r="43" spans="1:7" ht="15" customHeight="1" x14ac:dyDescent="0.25">
      <c r="A43" s="42" t="s">
        <v>43</v>
      </c>
      <c r="B43" s="43"/>
      <c r="C43" s="43"/>
      <c r="D43" s="43"/>
      <c r="E43" s="34"/>
      <c r="F43" s="31"/>
      <c r="G43" s="26"/>
    </row>
    <row r="44" spans="1:7" x14ac:dyDescent="0.25">
      <c r="A44" s="5">
        <v>28</v>
      </c>
      <c r="B44" s="17" t="s">
        <v>44</v>
      </c>
      <c r="C44" s="5" t="s">
        <v>45</v>
      </c>
      <c r="D44" s="25"/>
      <c r="E44" s="32">
        <v>40</v>
      </c>
      <c r="F44" s="29">
        <f t="shared" si="1"/>
        <v>0</v>
      </c>
    </row>
    <row r="45" spans="1:7" x14ac:dyDescent="0.25">
      <c r="A45" s="5">
        <v>29</v>
      </c>
      <c r="B45" s="17" t="s">
        <v>46</v>
      </c>
      <c r="C45" s="5" t="s">
        <v>45</v>
      </c>
      <c r="D45" s="25"/>
      <c r="E45" s="32">
        <v>15</v>
      </c>
      <c r="F45" s="29">
        <f t="shared" si="1"/>
        <v>0</v>
      </c>
    </row>
    <row r="46" spans="1:7" x14ac:dyDescent="0.25">
      <c r="A46" s="5">
        <v>30</v>
      </c>
      <c r="B46" s="17" t="s">
        <v>47</v>
      </c>
      <c r="C46" s="5" t="s">
        <v>48</v>
      </c>
      <c r="D46" s="25"/>
      <c r="E46" s="32">
        <v>4000</v>
      </c>
      <c r="F46" s="29">
        <f t="shared" si="1"/>
        <v>0</v>
      </c>
    </row>
    <row r="47" spans="1:7" x14ac:dyDescent="0.25">
      <c r="A47" s="14"/>
      <c r="B47" s="2"/>
      <c r="C47" s="14"/>
      <c r="D47" s="18"/>
    </row>
    <row r="48" spans="1:7" x14ac:dyDescent="0.25">
      <c r="A48" s="44" t="s">
        <v>49</v>
      </c>
      <c r="B48" s="44"/>
      <c r="C48" s="7" t="s">
        <v>14</v>
      </c>
      <c r="D48" s="27">
        <f>SUM(F19:F46)</f>
        <v>0</v>
      </c>
    </row>
    <row r="49" spans="1:7" x14ac:dyDescent="0.25">
      <c r="A49" s="14"/>
      <c r="B49" s="2"/>
      <c r="C49" s="14"/>
      <c r="D49" s="18"/>
    </row>
    <row r="50" spans="1:7" x14ac:dyDescent="0.25">
      <c r="A50" s="14"/>
      <c r="B50" s="2"/>
      <c r="C50" s="14"/>
      <c r="D50" s="18"/>
    </row>
    <row r="51" spans="1:7" x14ac:dyDescent="0.25">
      <c r="A51" s="45" t="s">
        <v>50</v>
      </c>
      <c r="B51" s="45"/>
      <c r="C51" s="20" t="s">
        <v>14</v>
      </c>
      <c r="D51" s="24">
        <f>D12+D48</f>
        <v>0</v>
      </c>
    </row>
    <row r="52" spans="1:7" x14ac:dyDescent="0.25">
      <c r="A52" s="14"/>
      <c r="B52" s="2"/>
      <c r="C52" s="14"/>
      <c r="D52" s="18"/>
    </row>
    <row r="53" spans="1:7" x14ac:dyDescent="0.25">
      <c r="A53" s="2" t="s">
        <v>51</v>
      </c>
      <c r="B53" s="46"/>
      <c r="C53" s="47"/>
      <c r="D53" s="47"/>
      <c r="E53" s="47"/>
      <c r="F53" s="47"/>
      <c r="G53" s="47"/>
    </row>
    <row r="54" spans="1:7" ht="14.45" customHeight="1" x14ac:dyDescent="0.25">
      <c r="A54" s="14"/>
      <c r="B54" s="48" t="s">
        <v>56</v>
      </c>
      <c r="C54" s="48"/>
      <c r="D54" s="48"/>
      <c r="E54" s="48"/>
      <c r="F54" s="48"/>
      <c r="G54" s="48"/>
    </row>
    <row r="55" spans="1:7" ht="36" customHeight="1" x14ac:dyDescent="0.25">
      <c r="A55" s="14"/>
      <c r="B55" s="48"/>
      <c r="C55" s="48"/>
      <c r="D55" s="48"/>
      <c r="E55" s="48"/>
      <c r="F55" s="48"/>
      <c r="G55" s="48"/>
    </row>
    <row r="56" spans="1:7" x14ac:dyDescent="0.25">
      <c r="A56" s="14"/>
      <c r="B56" s="2"/>
      <c r="C56" s="14"/>
      <c r="D56" s="18"/>
    </row>
    <row r="57" spans="1:7" x14ac:dyDescent="0.25">
      <c r="A57" s="14"/>
      <c r="B57" s="2"/>
      <c r="C57" s="14"/>
      <c r="D57" s="18"/>
    </row>
    <row r="58" spans="1:7" ht="30" x14ac:dyDescent="0.25">
      <c r="A58" s="22" t="s">
        <v>52</v>
      </c>
      <c r="B58" s="2"/>
      <c r="C58" s="14"/>
      <c r="D58" s="18"/>
    </row>
    <row r="59" spans="1:7" x14ac:dyDescent="0.25">
      <c r="A59" s="15"/>
      <c r="B59" s="40" t="s">
        <v>53</v>
      </c>
      <c r="C59" s="41"/>
      <c r="D59" s="41"/>
    </row>
    <row r="60" spans="1:7" x14ac:dyDescent="0.25">
      <c r="A60" s="21"/>
      <c r="B60" s="40" t="s">
        <v>54</v>
      </c>
      <c r="C60" s="41"/>
      <c r="D60" s="41"/>
      <c r="E60" s="41"/>
      <c r="F60" s="41"/>
      <c r="G60" s="41"/>
    </row>
    <row r="61" spans="1:7" x14ac:dyDescent="0.25">
      <c r="A61" s="23"/>
      <c r="B61" s="40" t="s">
        <v>55</v>
      </c>
      <c r="C61" s="41"/>
      <c r="D61" s="41"/>
      <c r="E61" s="41"/>
      <c r="F61" s="41"/>
      <c r="G61" s="41"/>
    </row>
  </sheetData>
  <sheetProtection algorithmName="SHA-512" hashValue="iQXDC4vwWmvmOPFHTHmx763Dr8+vbu6//oYh8tND3yUkLuM8HX6SRgmvSuyUyfyoUkhM/QW7zb/uAzAvQvk6/w==" saltValue="7iQalPtef0bFpVeaAJ8Pnw==" spinCount="100000" sheet="1" objects="1" scenarios="1"/>
  <protectedRanges>
    <protectedRange algorithmName="SHA-512" hashValue="uyY0SW5xYvKRITn/X84OQjZpYKpw0QD+BYR2l57Jfu9fWCZQQavorsmjRrQ9TUTnwXDwSkdkQtvdxn3XA9LqEg==" saltValue="k0Qtx2k90VmnX7bxYi1fGA==" spinCount="100000" sqref="D11:D12" name="Oblast1"/>
  </protectedRanges>
  <mergeCells count="16">
    <mergeCell ref="A1:D1"/>
    <mergeCell ref="A3:E3"/>
    <mergeCell ref="A16:D16"/>
    <mergeCell ref="A27:D27"/>
    <mergeCell ref="A29:D29"/>
    <mergeCell ref="A11:B12"/>
    <mergeCell ref="A18:C18"/>
    <mergeCell ref="B60:G60"/>
    <mergeCell ref="B61:G61"/>
    <mergeCell ref="A31:D31"/>
    <mergeCell ref="B59:D59"/>
    <mergeCell ref="A48:B48"/>
    <mergeCell ref="A51:B51"/>
    <mergeCell ref="B53:G53"/>
    <mergeCell ref="B54:G55"/>
    <mergeCell ref="A43:D43"/>
  </mergeCells>
  <dataValidations count="3">
    <dataValidation type="decimal" allowBlank="1" showInputMessage="1" showErrorMessage="1" sqref="D5:D10 D19:D26 D44:D46" xr:uid="{C2E91F5A-B9DB-4114-AA42-BCBA2844ACF1}">
      <formula1>1</formula1>
      <formula2>100000</formula2>
    </dataValidation>
    <dataValidation type="decimal" allowBlank="1" showInputMessage="1" showErrorMessage="1" sqref="D32:D42 D30" xr:uid="{9FA4A454-E2B0-41EF-BFE2-31510756D4E2}">
      <formula1>1</formula1>
      <formula2>1000000</formula2>
    </dataValidation>
    <dataValidation type="decimal" allowBlank="1" showInputMessage="1" showErrorMessage="1" sqref="D28" xr:uid="{59E3ADAF-A2F1-43C8-BBBB-C1ED16A90B3B}">
      <formula1>1</formula1>
      <formula2>500000</formula2>
    </dataValidation>
  </dataValidations>
  <pageMargins left="0.7" right="0.7" top="0.78740157499999996" bottom="0.78740157499999996" header="0.3" footer="0.3"/>
  <pageSetup paperSize="9" scale="77" fitToHeight="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EA6EA8A87B854594F4189AA4F1A983" ma:contentTypeVersion="4" ma:contentTypeDescription="Vytvoří nový dokument" ma:contentTypeScope="" ma:versionID="4857cede9b6d5881d68b6077a95a59e3">
  <xsd:schema xmlns:xsd="http://www.w3.org/2001/XMLSchema" xmlns:xs="http://www.w3.org/2001/XMLSchema" xmlns:p="http://schemas.microsoft.com/office/2006/metadata/properties" xmlns:ns2="abae3925-202b-4418-94fb-2cf6ab7e7b0a" targetNamespace="http://schemas.microsoft.com/office/2006/metadata/properties" ma:root="true" ma:fieldsID="14d7cf04850f82e9a3606ffbdb4d09d6" ns2:_="">
    <xsd:import namespace="abae3925-202b-4418-94fb-2cf6ab7e7b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ae3925-202b-4418-94fb-2cf6ab7e7b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8DE726-CF34-439F-A222-ADFD3CD44056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abae3925-202b-4418-94fb-2cf6ab7e7b0a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CB4DAFF-784A-4D58-B4E3-4C062840BB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ae3925-202b-4418-94fb-2cf6ab7e7b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F756E1-A8A4-4F84-B39E-EC1654D010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Šprinc Rostislav</dc:creator>
  <cp:keywords/>
  <dc:description/>
  <cp:lastModifiedBy>Vašátková Lenka</cp:lastModifiedBy>
  <cp:revision/>
  <cp:lastPrinted>2025-06-24T12:17:00Z</cp:lastPrinted>
  <dcterms:created xsi:type="dcterms:W3CDTF">2024-11-05T12:41:23Z</dcterms:created>
  <dcterms:modified xsi:type="dcterms:W3CDTF">2025-06-24T12:17:08Z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0x01010095EA6EA8A87B854594F4189AA4F1A983</vt:lpwstr>
  </property>
</Properties>
</file>